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76" windowWidth="22404" windowHeight="14016"/>
  </bookViews>
  <sheets>
    <sheet name=" Exh.13.54 Competitive Rating " sheetId="1" r:id="rId1"/>
  </sheets>
  <definedNames>
    <definedName name="_xlnm.Print_Area" localSheetId="0">' Exh.13.54 Competitive Rating '!$A$1:$I$28</definedName>
  </definedNames>
  <calcPr calcId="125725"/>
</workbook>
</file>

<file path=xl/calcChain.xml><?xml version="1.0" encoding="utf-8"?>
<calcChain xmlns="http://schemas.openxmlformats.org/spreadsheetml/2006/main">
  <c r="G23" i="1"/>
  <c r="E23"/>
  <c r="C23"/>
  <c r="C26"/>
  <c r="G25"/>
  <c r="E25"/>
  <c r="C25"/>
  <c r="I23" l="1"/>
  <c r="C24" s="1"/>
  <c r="G24" l="1"/>
  <c r="E24"/>
</calcChain>
</file>

<file path=xl/sharedStrings.xml><?xml version="1.0" encoding="utf-8"?>
<sst xmlns="http://schemas.openxmlformats.org/spreadsheetml/2006/main" count="74" uniqueCount="47">
  <si>
    <t>Rank</t>
  </si>
  <si>
    <t>Rating Criteria</t>
  </si>
  <si>
    <t>Subject</t>
  </si>
  <si>
    <t>Description</t>
  </si>
  <si>
    <t xml:space="preserve"> Across Street</t>
  </si>
  <si>
    <t xml:space="preserve">Planned Super Center </t>
  </si>
  <si>
    <t>Size of Center</t>
  </si>
  <si>
    <t>Location Factors</t>
  </si>
  <si>
    <t>Center Factors</t>
  </si>
  <si>
    <t>Total Score</t>
  </si>
  <si>
    <t xml:space="preserve">Total Competitive Space </t>
  </si>
  <si>
    <t xml:space="preserve"> ID </t>
  </si>
  <si>
    <t xml:space="preserve"> of Factor</t>
  </si>
  <si>
    <t>Current household density in 1 mile</t>
  </si>
  <si>
    <t>Traffic volume by site</t>
  </si>
  <si>
    <t>Ease of access to site</t>
  </si>
  <si>
    <t>Proximity to other demand sources</t>
  </si>
  <si>
    <t>Size of center</t>
  </si>
  <si>
    <t>Visibility from street</t>
  </si>
  <si>
    <t>Adequacy of parking</t>
  </si>
  <si>
    <t>Image of center</t>
  </si>
  <si>
    <t>Anchor drawing power</t>
  </si>
  <si>
    <t>Tenant/product variety</t>
  </si>
  <si>
    <t>Competitive Retail in Primary Market Area—Marketability Rating</t>
  </si>
  <si>
    <t>Exhibit 13.54</t>
  </si>
  <si>
    <t>5 years household density in 1 mile</t>
  </si>
  <si>
    <t>Average household  income in 1 mile</t>
  </si>
  <si>
    <t>Proximity to roads</t>
  </si>
  <si>
    <t>Exterior appearance of building and site</t>
  </si>
  <si>
    <t xml:space="preserve">Building design flexibility </t>
  </si>
  <si>
    <t>Percentage of Scores</t>
  </si>
  <si>
    <t>Pro Rata by Building Size</t>
  </si>
  <si>
    <t>Note: Higher ranking number signifies higher quality, i.e.,  2 is better than 1.</t>
  </si>
  <si>
    <t>Moderate</t>
  </si>
  <si>
    <t>Average</t>
  </si>
  <si>
    <t>Good</t>
  </si>
  <si>
    <t>Very good</t>
  </si>
  <si>
    <t>Grocery anchor</t>
  </si>
  <si>
    <t>Across street</t>
  </si>
  <si>
    <t>No major anchor</t>
  </si>
  <si>
    <t>Fair</t>
  </si>
  <si>
    <t>Similar</t>
  </si>
  <si>
    <t>Inferior</t>
  </si>
  <si>
    <t>Adj. to freeway</t>
  </si>
  <si>
    <t>Freeway and major</t>
  </si>
  <si>
    <t>Big-box design</t>
  </si>
  <si>
    <t>Significant mix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</si>
</sst>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6" formatCode="&quot;$&quot;#,##0_);[Red]\(&quot;$&quot;#,##0\)"/>
  </numFmts>
  <fonts count="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Protection="1"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right"/>
      <protection locked="0"/>
    </xf>
    <xf numFmtId="0" fontId="5" fillId="0" borderId="4" xfId="0" applyFont="1" applyFill="1" applyBorder="1" applyAlignment="1" applyProtection="1">
      <alignment horizontal="right"/>
      <protection locked="0"/>
    </xf>
    <xf numFmtId="0" fontId="5" fillId="0" borderId="5" xfId="0" applyFont="1" applyFill="1" applyBorder="1" applyAlignment="1" applyProtection="1">
      <alignment horizontal="center"/>
      <protection locked="0"/>
    </xf>
    <xf numFmtId="0" fontId="4" fillId="0" borderId="6" xfId="0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3" fontId="4" fillId="0" borderId="12" xfId="0" applyNumberFormat="1" applyFont="1" applyBorder="1" applyAlignment="1" applyProtection="1">
      <alignment horizontal="center" vertical="center" wrapText="1"/>
      <protection locked="0"/>
    </xf>
    <xf numFmtId="3" fontId="4" fillId="0" borderId="13" xfId="0" applyNumberFormat="1" applyFont="1" applyBorder="1" applyAlignment="1" applyProtection="1">
      <alignment horizontal="center" vertical="center" wrapText="1"/>
      <protection locked="0"/>
    </xf>
    <xf numFmtId="3" fontId="4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3" fontId="5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3" fontId="5" fillId="0" borderId="17" xfId="0" applyNumberFormat="1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3" fontId="5" fillId="0" borderId="20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3" fontId="5" fillId="0" borderId="21" xfId="0" applyNumberFormat="1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6" fontId="5" fillId="0" borderId="12" xfId="0" applyNumberFormat="1" applyFont="1" applyBorder="1" applyAlignment="1" applyProtection="1">
      <alignment horizontal="center" vertical="center" wrapText="1"/>
      <protection locked="0"/>
    </xf>
    <xf numFmtId="6" fontId="5" fillId="0" borderId="20" xfId="0" applyNumberFormat="1" applyFont="1" applyBorder="1" applyAlignment="1" applyProtection="1">
      <alignment horizontal="center" vertical="center" wrapText="1"/>
      <protection locked="0"/>
    </xf>
    <xf numFmtId="6" fontId="5" fillId="0" borderId="21" xfId="0" applyNumberFormat="1" applyFont="1" applyBorder="1" applyAlignment="1" applyProtection="1">
      <alignment horizontal="center" vertical="center" wrapText="1"/>
      <protection locked="0"/>
    </xf>
    <xf numFmtId="3" fontId="5" fillId="0" borderId="12" xfId="0" applyNumberFormat="1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3" fontId="5" fillId="0" borderId="21" xfId="1" applyNumberFormat="1" applyFont="1" applyBorder="1" applyAlignment="1" applyProtection="1">
      <alignment horizontal="center" vertical="center" wrapText="1"/>
      <protection locked="0"/>
    </xf>
    <xf numFmtId="5" fontId="5" fillId="0" borderId="20" xfId="0" applyNumberFormat="1" applyFont="1" applyBorder="1" applyAlignment="1" applyProtection="1">
      <alignment horizontal="center" vertical="center" wrapText="1"/>
      <protection locked="0"/>
    </xf>
    <xf numFmtId="5" fontId="5" fillId="0" borderId="21" xfId="1" applyNumberFormat="1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vertical="center" wrapText="1"/>
      <protection locked="0"/>
    </xf>
    <xf numFmtId="0" fontId="4" fillId="0" borderId="23" xfId="0" applyFont="1" applyBorder="1" applyAlignment="1" applyProtection="1">
      <alignment horizontal="left" vertic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3" fontId="5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vertical="center" wrapText="1"/>
      <protection locked="0"/>
    </xf>
    <xf numFmtId="0" fontId="4" fillId="0" borderId="27" xfId="0" applyFont="1" applyBorder="1" applyAlignment="1" applyProtection="1">
      <alignment horizontal="center"/>
      <protection locked="0"/>
    </xf>
    <xf numFmtId="0" fontId="5" fillId="0" borderId="28" xfId="0" applyFont="1" applyBorder="1" applyAlignment="1" applyProtection="1">
      <alignment horizontal="center"/>
    </xf>
    <xf numFmtId="3" fontId="5" fillId="0" borderId="29" xfId="0" applyNumberFormat="1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center"/>
    </xf>
    <xf numFmtId="0" fontId="5" fillId="0" borderId="30" xfId="0" applyFont="1" applyBorder="1" applyAlignment="1" applyProtection="1">
      <alignment horizontal="center"/>
    </xf>
    <xf numFmtId="1" fontId="5" fillId="0" borderId="31" xfId="0" applyNumberFormat="1" applyFont="1" applyBorder="1" applyAlignment="1">
      <alignment horizontal="center"/>
    </xf>
    <xf numFmtId="0" fontId="4" fillId="0" borderId="32" xfId="0" applyFont="1" applyBorder="1" applyProtection="1">
      <protection locked="0"/>
    </xf>
    <xf numFmtId="9" fontId="5" fillId="0" borderId="1" xfId="1" applyFont="1" applyBorder="1" applyAlignment="1">
      <alignment horizontal="center"/>
    </xf>
    <xf numFmtId="0" fontId="5" fillId="0" borderId="1" xfId="0" applyFont="1" applyBorder="1"/>
    <xf numFmtId="0" fontId="5" fillId="0" borderId="33" xfId="0" applyFont="1" applyBorder="1"/>
    <xf numFmtId="0" fontId="5" fillId="0" borderId="0" xfId="0" applyFont="1"/>
    <xf numFmtId="0" fontId="4" fillId="0" borderId="27" xfId="0" applyFont="1" applyBorder="1" applyProtection="1">
      <protection locked="0"/>
    </xf>
    <xf numFmtId="9" fontId="5" fillId="0" borderId="34" xfId="1" applyFont="1" applyBorder="1" applyAlignment="1">
      <alignment horizontal="center"/>
    </xf>
    <xf numFmtId="0" fontId="5" fillId="0" borderId="34" xfId="0" applyFont="1" applyBorder="1"/>
    <xf numFmtId="0" fontId="5" fillId="0" borderId="30" xfId="0" applyFont="1" applyBorder="1"/>
    <xf numFmtId="0" fontId="4" fillId="0" borderId="35" xfId="0" applyFont="1" applyBorder="1" applyProtection="1">
      <protection locked="0"/>
    </xf>
    <xf numFmtId="3" fontId="5" fillId="0" borderId="36" xfId="0" applyNumberFormat="1" applyFont="1" applyBorder="1"/>
    <xf numFmtId="0" fontId="2" fillId="0" borderId="0" xfId="0" applyFont="1" applyProtection="1">
      <protection locked="0"/>
    </xf>
    <xf numFmtId="0" fontId="4" fillId="0" borderId="32" xfId="0" applyFont="1" applyFill="1" applyBorder="1" applyAlignment="1" applyProtection="1">
      <alignment horizontal="center"/>
      <protection locked="0"/>
    </xf>
    <xf numFmtId="0" fontId="3" fillId="2" borderId="35" xfId="0" applyFont="1" applyFill="1" applyBorder="1" applyAlignment="1" applyProtection="1">
      <alignment horizontal="center"/>
      <protection locked="0"/>
    </xf>
    <xf numFmtId="0" fontId="3" fillId="2" borderId="37" xfId="0" applyFont="1" applyFill="1" applyBorder="1" applyAlignment="1" applyProtection="1">
      <alignment horizontal="center"/>
      <protection locked="0"/>
    </xf>
    <xf numFmtId="0" fontId="3" fillId="2" borderId="36" xfId="0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28"/>
  <sheetViews>
    <sheetView showGridLines="0" tabSelected="1" workbookViewId="0">
      <selection activeCell="I23" sqref="I23"/>
    </sheetView>
  </sheetViews>
  <sheetFormatPr defaultColWidth="8.77734375" defaultRowHeight="13.2"/>
  <cols>
    <col min="1" max="1" width="8.77734375" customWidth="1"/>
    <col min="2" max="2" width="24" customWidth="1"/>
    <col min="3" max="3" width="8.44140625" customWidth="1"/>
    <col min="4" max="4" width="15.33203125" customWidth="1"/>
    <col min="5" max="5" width="9.44140625" customWidth="1"/>
    <col min="6" max="8" width="14.109375" customWidth="1"/>
    <col min="9" max="9" width="6.6640625" customWidth="1"/>
  </cols>
  <sheetData>
    <row r="1" spans="1:43" ht="13.8" thickBot="1">
      <c r="B1" s="70" t="s">
        <v>24</v>
      </c>
    </row>
    <row r="2" spans="1:43" ht="13.8" thickBot="1">
      <c r="B2" s="72" t="s">
        <v>23</v>
      </c>
      <c r="C2" s="73"/>
      <c r="D2" s="73"/>
      <c r="E2" s="73"/>
      <c r="F2" s="73"/>
      <c r="G2" s="73"/>
      <c r="H2" s="73"/>
      <c r="I2" s="74"/>
    </row>
    <row r="3" spans="1:43" ht="13.8" thickBot="1">
      <c r="B3" s="71" t="s">
        <v>11</v>
      </c>
      <c r="C3" s="2"/>
      <c r="D3" s="3">
        <v>1</v>
      </c>
      <c r="E3" s="4">
        <v>2</v>
      </c>
      <c r="F3" s="5"/>
      <c r="G3" s="4">
        <v>7</v>
      </c>
      <c r="H3" s="6"/>
      <c r="I3" s="7" t="s">
        <v>0</v>
      </c>
    </row>
    <row r="4" spans="1:43" ht="20.399999999999999">
      <c r="B4" s="8" t="s">
        <v>1</v>
      </c>
      <c r="C4" s="9" t="s">
        <v>2</v>
      </c>
      <c r="D4" s="10" t="s">
        <v>3</v>
      </c>
      <c r="E4" s="11" t="s">
        <v>4</v>
      </c>
      <c r="F4" s="10" t="s">
        <v>3</v>
      </c>
      <c r="G4" s="11" t="s">
        <v>5</v>
      </c>
      <c r="H4" s="10" t="s">
        <v>3</v>
      </c>
      <c r="I4" s="12" t="s">
        <v>12</v>
      </c>
    </row>
    <row r="5" spans="1:43">
      <c r="B5" s="13" t="s">
        <v>6</v>
      </c>
      <c r="C5" s="14"/>
      <c r="D5" s="15">
        <v>110000</v>
      </c>
      <c r="E5" s="16">
        <v>65000</v>
      </c>
      <c r="F5" s="15"/>
      <c r="G5" s="16">
        <v>90000</v>
      </c>
      <c r="H5" s="17"/>
      <c r="I5" s="12"/>
    </row>
    <row r="6" spans="1:43">
      <c r="B6" s="18" t="s">
        <v>7</v>
      </c>
      <c r="C6" s="19"/>
      <c r="D6" s="20"/>
      <c r="E6" s="21"/>
      <c r="F6" s="20"/>
      <c r="G6" s="21"/>
      <c r="H6" s="22"/>
      <c r="I6" s="23"/>
    </row>
    <row r="7" spans="1:43">
      <c r="A7" s="1"/>
      <c r="B7" s="24" t="s">
        <v>13</v>
      </c>
      <c r="C7" s="25">
        <v>2</v>
      </c>
      <c r="D7" s="26" t="s">
        <v>33</v>
      </c>
      <c r="E7" s="27">
        <v>2</v>
      </c>
      <c r="F7" s="26" t="s">
        <v>41</v>
      </c>
      <c r="G7" s="27">
        <v>1</v>
      </c>
      <c r="H7" s="28" t="s">
        <v>42</v>
      </c>
      <c r="I7" s="29">
        <v>13</v>
      </c>
    </row>
    <row r="8" spans="1:43" ht="20.399999999999999">
      <c r="B8" s="24" t="s">
        <v>26</v>
      </c>
      <c r="C8" s="25">
        <v>1</v>
      </c>
      <c r="D8" s="30">
        <v>55952</v>
      </c>
      <c r="E8" s="25">
        <v>1</v>
      </c>
      <c r="F8" s="31">
        <v>55952</v>
      </c>
      <c r="G8" s="27">
        <v>2</v>
      </c>
      <c r="H8" s="32">
        <v>63793</v>
      </c>
      <c r="I8" s="29">
        <v>11</v>
      </c>
    </row>
    <row r="9" spans="1:43">
      <c r="B9" s="24" t="s">
        <v>25</v>
      </c>
      <c r="C9" s="25">
        <v>1</v>
      </c>
      <c r="D9" s="33" t="s">
        <v>33</v>
      </c>
      <c r="E9" s="25">
        <v>1</v>
      </c>
      <c r="F9" s="31" t="s">
        <v>41</v>
      </c>
      <c r="G9" s="27">
        <v>1</v>
      </c>
      <c r="H9" s="32" t="s">
        <v>41</v>
      </c>
      <c r="I9" s="29">
        <v>12</v>
      </c>
    </row>
    <row r="10" spans="1:43">
      <c r="B10" s="24" t="s">
        <v>27</v>
      </c>
      <c r="C10" s="25">
        <v>1</v>
      </c>
      <c r="D10" s="26" t="s">
        <v>34</v>
      </c>
      <c r="E10" s="27">
        <v>1</v>
      </c>
      <c r="F10" s="34" t="s">
        <v>41</v>
      </c>
      <c r="G10" s="27">
        <v>2</v>
      </c>
      <c r="H10" s="35" t="s">
        <v>43</v>
      </c>
      <c r="I10" s="29">
        <v>10</v>
      </c>
    </row>
    <row r="11" spans="1:43">
      <c r="B11" s="24" t="s">
        <v>14</v>
      </c>
      <c r="C11" s="25">
        <v>1</v>
      </c>
      <c r="D11" s="36" t="s">
        <v>34</v>
      </c>
      <c r="E11" s="27">
        <v>1</v>
      </c>
      <c r="F11" s="36" t="s">
        <v>41</v>
      </c>
      <c r="G11" s="27">
        <v>2</v>
      </c>
      <c r="H11" s="37" t="s">
        <v>44</v>
      </c>
      <c r="I11" s="29">
        <v>8</v>
      </c>
    </row>
    <row r="12" spans="1:43">
      <c r="B12" s="38" t="s">
        <v>15</v>
      </c>
      <c r="C12" s="25">
        <v>1</v>
      </c>
      <c r="D12" s="34" t="s">
        <v>34</v>
      </c>
      <c r="E12" s="27">
        <v>1</v>
      </c>
      <c r="F12" s="34" t="s">
        <v>41</v>
      </c>
      <c r="G12" s="27">
        <v>1</v>
      </c>
      <c r="H12" s="37" t="s">
        <v>41</v>
      </c>
      <c r="I12" s="29">
        <v>9</v>
      </c>
    </row>
    <row r="13" spans="1:43">
      <c r="B13" s="24" t="s">
        <v>16</v>
      </c>
      <c r="C13" s="25">
        <v>1</v>
      </c>
      <c r="D13" s="34" t="s">
        <v>35</v>
      </c>
      <c r="E13" s="27">
        <v>1</v>
      </c>
      <c r="F13" s="34" t="s">
        <v>41</v>
      </c>
      <c r="G13" s="27">
        <v>1</v>
      </c>
      <c r="H13" s="28" t="s">
        <v>41</v>
      </c>
      <c r="I13" s="29">
        <v>6</v>
      </c>
    </row>
    <row r="14" spans="1:43">
      <c r="B14" s="39" t="s">
        <v>8</v>
      </c>
      <c r="C14" s="40"/>
      <c r="D14" s="26"/>
      <c r="E14" s="41"/>
      <c r="F14" s="40"/>
      <c r="G14" s="41"/>
      <c r="H14" s="42"/>
      <c r="I14" s="43"/>
    </row>
    <row r="15" spans="1:43">
      <c r="B15" s="24" t="s">
        <v>17</v>
      </c>
      <c r="C15" s="25">
        <v>3</v>
      </c>
      <c r="D15" s="26">
        <v>110000</v>
      </c>
      <c r="E15" s="27">
        <v>1</v>
      </c>
      <c r="F15" s="33">
        <v>65000</v>
      </c>
      <c r="G15" s="27">
        <v>2</v>
      </c>
      <c r="H15" s="44">
        <v>90000</v>
      </c>
      <c r="I15" s="29">
        <v>5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</row>
    <row r="16" spans="1:43" ht="20.399999999999999">
      <c r="B16" s="24" t="s">
        <v>28</v>
      </c>
      <c r="C16" s="25">
        <v>3</v>
      </c>
      <c r="D16" s="26" t="s">
        <v>36</v>
      </c>
      <c r="E16" s="27">
        <v>2</v>
      </c>
      <c r="F16" s="46" t="s">
        <v>35</v>
      </c>
      <c r="G16" s="27">
        <v>1</v>
      </c>
      <c r="H16" s="47" t="s">
        <v>40</v>
      </c>
      <c r="I16" s="29">
        <v>2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</row>
    <row r="17" spans="2:43">
      <c r="B17" s="38" t="s">
        <v>18</v>
      </c>
      <c r="C17" s="25">
        <v>1</v>
      </c>
      <c r="D17" s="26" t="s">
        <v>35</v>
      </c>
      <c r="E17" s="27">
        <v>1</v>
      </c>
      <c r="F17" s="46" t="s">
        <v>35</v>
      </c>
      <c r="G17" s="27">
        <v>1</v>
      </c>
      <c r="H17" s="47" t="s">
        <v>35</v>
      </c>
      <c r="I17" s="29">
        <v>7</v>
      </c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</row>
    <row r="18" spans="2:43">
      <c r="B18" s="48" t="s">
        <v>19</v>
      </c>
      <c r="C18" s="25">
        <v>2</v>
      </c>
      <c r="D18" s="26" t="s">
        <v>34</v>
      </c>
      <c r="E18" s="27">
        <v>1</v>
      </c>
      <c r="F18" s="46" t="s">
        <v>40</v>
      </c>
      <c r="G18" s="27">
        <v>3</v>
      </c>
      <c r="H18" s="47" t="s">
        <v>36</v>
      </c>
      <c r="I18" s="29">
        <v>4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</row>
    <row r="19" spans="2:43">
      <c r="B19" s="49" t="s">
        <v>20</v>
      </c>
      <c r="C19" s="25">
        <v>2</v>
      </c>
      <c r="D19" s="26" t="s">
        <v>35</v>
      </c>
      <c r="E19" s="27">
        <v>1</v>
      </c>
      <c r="F19" s="46" t="s">
        <v>34</v>
      </c>
      <c r="G19" s="27">
        <v>1</v>
      </c>
      <c r="H19" s="47" t="s">
        <v>35</v>
      </c>
      <c r="I19" s="29">
        <v>3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</row>
    <row r="20" spans="2:43">
      <c r="B20" s="50" t="s">
        <v>29</v>
      </c>
      <c r="C20" s="25">
        <v>2</v>
      </c>
      <c r="D20" s="26" t="s">
        <v>35</v>
      </c>
      <c r="E20" s="27">
        <v>2</v>
      </c>
      <c r="F20" s="46" t="s">
        <v>35</v>
      </c>
      <c r="G20" s="27">
        <v>1</v>
      </c>
      <c r="H20" s="51" t="s">
        <v>45</v>
      </c>
      <c r="I20" s="29">
        <v>1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</row>
    <row r="21" spans="2:43">
      <c r="B21" s="24" t="s">
        <v>21</v>
      </c>
      <c r="C21" s="25">
        <v>2</v>
      </c>
      <c r="D21" s="26" t="s">
        <v>35</v>
      </c>
      <c r="E21" s="27">
        <v>1</v>
      </c>
      <c r="F21" s="46" t="s">
        <v>38</v>
      </c>
      <c r="G21" s="27">
        <v>3</v>
      </c>
      <c r="H21" s="51" t="s">
        <v>36</v>
      </c>
      <c r="I21" s="29">
        <v>14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</row>
    <row r="22" spans="2:43">
      <c r="B22" s="52" t="s">
        <v>22</v>
      </c>
      <c r="C22" s="25">
        <v>2</v>
      </c>
      <c r="D22" s="26" t="s">
        <v>37</v>
      </c>
      <c r="E22" s="27">
        <v>1</v>
      </c>
      <c r="F22" s="46" t="s">
        <v>39</v>
      </c>
      <c r="G22" s="27">
        <v>3</v>
      </c>
      <c r="H22" s="51" t="s">
        <v>46</v>
      </c>
      <c r="I22" s="29">
        <v>15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</row>
    <row r="23" spans="2:43" ht="13.8" thickBot="1">
      <c r="B23" s="53" t="s">
        <v>9</v>
      </c>
      <c r="C23" s="54">
        <f>(C7*$I$7)+(C8*$I$8)+(C9*$I$9)+(C10*$I$10)+(C11*$I$11)+(C13*$I$13)+(C12*$I$12)+(C15*$I$15)+(C16*$I$16)+(C17*$I$17)+(C18*$I$18)+(C19*$I$19)+(C20*$I$20)+(C21*$I$21)+(C22*$I$22)</f>
        <v>184</v>
      </c>
      <c r="D23" s="55"/>
      <c r="E23" s="54">
        <f>(E7*$I$7)+(E8*$I$8)+(E9*$I$9)+(E10*$I$10)+(E11*$I$11)+(E13*$I$13)+(E12*$I$12)+(E15*$I$15)+(E16*$I$16)+(E17*$I$17)+(E18*$I$18)+(E19*$I$19)+(E20*$I$20)+(E21*$I$21)+(E22*$I$22)</f>
        <v>136</v>
      </c>
      <c r="F23" s="56"/>
      <c r="G23" s="54">
        <f>(G7*$I$7)+(G8*$I$8)+(G9*$I$9)+(G10*$I$10)+(G11*$I$11)+(G13*$I$13)+(G12*$I$12)+(G15*$I$15)+(G16*$I$16)+(G17*$I$17)+(G18*$I$18)+(G19*$I$19)+(G20*$I$20)+(G21*$I$21)+(G22*$I$22)</f>
        <v>220</v>
      </c>
      <c r="H23" s="57"/>
      <c r="I23" s="58">
        <f>SUM(C23:H23)</f>
        <v>540</v>
      </c>
    </row>
    <row r="24" spans="2:43">
      <c r="B24" s="59" t="s">
        <v>30</v>
      </c>
      <c r="C24" s="60">
        <f>C23/$I$23</f>
        <v>0.34074074074074073</v>
      </c>
      <c r="D24" s="61"/>
      <c r="E24" s="60">
        <f>E23/$I$23</f>
        <v>0.25185185185185183</v>
      </c>
      <c r="F24" s="61"/>
      <c r="G24" s="60">
        <f>G23/$I$23</f>
        <v>0.40740740740740738</v>
      </c>
      <c r="H24" s="61"/>
      <c r="I24" s="62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</row>
    <row r="25" spans="2:43" ht="13.8" thickBot="1">
      <c r="B25" s="64" t="s">
        <v>31</v>
      </c>
      <c r="C25" s="65">
        <f>D15/$C$26</f>
        <v>0.41509433962264153</v>
      </c>
      <c r="D25" s="66"/>
      <c r="E25" s="65">
        <f>F15/$C$26</f>
        <v>0.24528301886792453</v>
      </c>
      <c r="F25" s="66"/>
      <c r="G25" s="65">
        <f>H15/$C$26</f>
        <v>0.33962264150943394</v>
      </c>
      <c r="H25" s="66"/>
      <c r="I25" s="67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</row>
    <row r="26" spans="2:43" ht="13.8" thickBot="1">
      <c r="B26" s="68" t="s">
        <v>10</v>
      </c>
      <c r="C26" s="69">
        <f>D15+F15+H15</f>
        <v>265000</v>
      </c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</row>
    <row r="28" spans="2:43">
      <c r="B28" s="75" t="s">
        <v>32</v>
      </c>
    </row>
  </sheetData>
  <mergeCells count="1">
    <mergeCell ref="B2:I2"/>
  </mergeCells>
  <phoneticPr fontId="0" type="noConversion"/>
  <printOptions gridLinesSet="0"/>
  <pageMargins left="0.75" right="0.75" top="1" bottom="1" header="0.5" footer="0.5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Exh.13.54 Competitive Rating </vt:lpstr>
      <vt:lpstr>' Exh.13.54 Competitive Rating '!Print_Area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2014-06-27T14:15:26Z</cp:lastPrinted>
  <dcterms:created xsi:type="dcterms:W3CDTF">2005-10-05T01:33:05Z</dcterms:created>
  <dcterms:modified xsi:type="dcterms:W3CDTF">2014-06-30T19:13:03Z</dcterms:modified>
</cp:coreProperties>
</file>